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40" tabRatio="949" activeTab="1"/>
  </bookViews>
  <sheets>
    <sheet name="QRBS" sheetId="1" r:id="rId1"/>
    <sheet name="QRPL" sheetId="2" r:id="rId2"/>
  </sheets>
  <definedNames>
    <definedName name="A">#REF!</definedName>
    <definedName name="AA">#REF!</definedName>
    <definedName name="AB">#REF!</definedName>
    <definedName name="B">#REF!</definedName>
    <definedName name="BB">#REF!</definedName>
    <definedName name="C_">#REF!</definedName>
    <definedName name="CB">#REF!</definedName>
    <definedName name="CC">#REF!</definedName>
    <definedName name="D">#REF!</definedName>
    <definedName name="DB">#REF!</definedName>
    <definedName name="DD">#REF!</definedName>
    <definedName name="E">#REF!</definedName>
    <definedName name="EB">#REF!</definedName>
    <definedName name="EE">#REF!</definedName>
    <definedName name="F">#REF!</definedName>
    <definedName name="FB">#REF!</definedName>
    <definedName name="FF">#REF!</definedName>
    <definedName name="G">#REF!</definedName>
    <definedName name="GB">#REF!</definedName>
    <definedName name="GG">#REF!</definedName>
    <definedName name="I">#REF!</definedName>
    <definedName name="J">#REF!</definedName>
    <definedName name="K">#REF!</definedName>
    <definedName name="KB">#REF!</definedName>
    <definedName name="L">#REF!</definedName>
    <definedName name="M">#REF!</definedName>
    <definedName name="M_A_">#REF!</definedName>
    <definedName name="M_B_">#REF!</definedName>
    <definedName name="N_A_">#REF!</definedName>
    <definedName name="N_B_">#REF!</definedName>
    <definedName name="P">#REF!</definedName>
    <definedName name="Q">#REF!</definedName>
    <definedName name="R_">#REF!</definedName>
    <definedName name="S">#REF!</definedName>
    <definedName name="SR">#REF!</definedName>
    <definedName name="SRF">#REF!</definedName>
    <definedName name="SRFB">#REF!</definedName>
    <definedName name="T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<sst xmlns="http://schemas.openxmlformats.org/spreadsheetml/2006/main" count="128" uniqueCount="99">
  <si>
    <t>JOHAN HOLDINGS BERHAD</t>
  </si>
  <si>
    <t>RM'000</t>
  </si>
  <si>
    <t>CURRENT</t>
  </si>
  <si>
    <t>Fixed Assets</t>
  </si>
  <si>
    <t>Current Assets</t>
  </si>
  <si>
    <t>Stocks</t>
  </si>
  <si>
    <t>Current Liabilities</t>
  </si>
  <si>
    <t>Taxation</t>
  </si>
  <si>
    <t>Goodwill on Consolidation</t>
  </si>
  <si>
    <t>Future Tax Benefits</t>
  </si>
  <si>
    <t>Share Capital</t>
  </si>
  <si>
    <t>Exchange Reserve</t>
  </si>
  <si>
    <t>Minority Interest</t>
  </si>
  <si>
    <t>Turnover</t>
  </si>
  <si>
    <t>Share Premium</t>
  </si>
  <si>
    <t>Short Term Borrowings</t>
  </si>
  <si>
    <t>Long Term Borrowings</t>
  </si>
  <si>
    <t>CONSOLIDATED BALANCE SHEET</t>
  </si>
  <si>
    <t xml:space="preserve">AS AT 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</si>
  <si>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</si>
  <si>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</si>
  <si>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</si>
  <si>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</si>
  <si>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</si>
  <si>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</si>
  <si>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</si>
  <si>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31.01.2000</t>
  </si>
  <si>
    <t>Investment in Associated Companies</t>
  </si>
  <si>
    <t>Long Term Investments</t>
  </si>
  <si>
    <t>Land and Development Expenditure</t>
  </si>
  <si>
    <t>Trade Debtors</t>
  </si>
  <si>
    <t>Other Debtors</t>
  </si>
  <si>
    <t>Cash and Bank Balances</t>
  </si>
  <si>
    <t>Trade Creditors</t>
  </si>
  <si>
    <t>Other Creditors</t>
  </si>
  <si>
    <t>Provision for Taxation</t>
  </si>
  <si>
    <t>Shareholders' Funds</t>
  </si>
  <si>
    <t>Reserves</t>
  </si>
  <si>
    <t>Other Long Term Liabilities</t>
  </si>
  <si>
    <t>Net tangible assets per share (sen)</t>
  </si>
  <si>
    <t>CONSOLIDATED INCOME STATEMENT</t>
  </si>
  <si>
    <t>INDIVIDUAL QUARTER</t>
  </si>
  <si>
    <t>CUMULATIVE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</si>
  <si>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</si>
  <si>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</si>
  <si>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</si>
  <si>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</si>
  <si>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</si>
  <si>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</si>
  <si>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</si>
  <si>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</si>
  <si>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</si>
  <si>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</si>
  <si>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</si>
  <si>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</si>
  <si>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</si>
  <si>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</si>
  <si>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[c]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</si>
  <si>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</si>
  <si>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</si>
  <si>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</si>
  <si>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</si>
  <si>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</si>
  <si>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</t>
  </si>
  <si>
    <t>tax, minority interest and 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</si>
  <si>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</si>
  <si>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</si>
  <si>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</si>
  <si>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</si>
  <si>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</si>
  <si>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(h)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</si>
  <si>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</si>
  <si>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</si>
  <si>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</si>
  <si>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</si>
  <si>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</si>
  <si>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</si>
  <si>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</si>
  <si>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</si>
  <si>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</si>
  <si>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</si>
  <si>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</si>
  <si>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</si>
  <si>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</si>
  <si>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</si>
  <si>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 xml:space="preserve">items attributable to members of the </t>
  </si>
  <si>
    <t>company</t>
  </si>
  <si>
    <t>dividends, if any: -</t>
  </si>
  <si>
    <t xml:space="preserve">after deducting any provision for preference </t>
  </si>
  <si>
    <t>Earning/(loss) per share based on 2(j) above</t>
  </si>
  <si>
    <t>Basic Loss Per Share (sen)</t>
  </si>
  <si>
    <t>Capital and Revaluation Reserves</t>
  </si>
  <si>
    <t>Profit and Loss Account</t>
  </si>
  <si>
    <t>(The figures have not been audited)</t>
  </si>
  <si>
    <t>Quarterly Report on Consolidated Results For The Financial Quarter Ended 31 October 2000</t>
  </si>
  <si>
    <t>31.10.2000</t>
  </si>
  <si>
    <t>31.10.1999</t>
  </si>
  <si>
    <t>Quarterly Report For The 3rd Financial Quarter Ended 31 October 2000</t>
  </si>
  <si>
    <t>Net Current Liabilities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</si>
</sst>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#,##0.0000_);\(#,##0.0000\)"/>
    <numFmt numFmtId="172" formatCode="hh:mm:ss\ AM/PM_)"/>
    <numFmt numFmtId="173" formatCode="#,##0.000000000_);\(#,##0.000000000\)"/>
    <numFmt numFmtId="174" formatCode="#,##0.0_);[Red]\(#,##0.0\)"/>
    <numFmt numFmtId="175" formatCode="#,##0.000_);[Red]\(#,##0.000\)"/>
    <numFmt numFmtId="176" formatCode="#,##0.0000_);[Red]\(#,##0.0000\)"/>
    <numFmt numFmtId="177" formatCode="0.0%"/>
    <numFmt numFmtId="178" formatCode="dd\-mmm\-yy"/>
    <numFmt numFmtId="179" formatCode="#,##0.00000_);[Red]\(#,##0.00000\)"/>
    <numFmt numFmtId="180" formatCode="#,##0.000000_);[Red]\(#,##0.000000\)"/>
    <numFmt numFmtId="181" formatCode="#,##0.0000000_);[Red]\(#,##0.0000000\)"/>
    <numFmt numFmtId="182" formatCode="#,##0.00000000_);[Red]\(#,##0.00000000\)"/>
    <numFmt numFmtId="183" formatCode="_(* #,##0.0_);_(* \(#,##0.0\);_(* &quot;-&quot;??_);_(@_)"/>
    <numFmt numFmtId="184" formatCode="_(* #,##0_);_(* \(#,##0\);_(* &quot;-&quot;??_);_(@_)"/>
    <numFmt numFmtId="185" formatCode="mm/dd/yy_)"/>
    <numFmt numFmtId="186" formatCode="#,##0.0_);\(#,##0.0\)"/>
    <numFmt numFmtId="187" formatCode="_(* #,##0.000_);_(* \(#,##0.000\);_(* &quot;-&quot;??_);_(@_)"/>
    <numFmt numFmtId="188" formatCode="0.0000000"/>
    <numFmt numFmtId="189" formatCode="0.000000"/>
    <numFmt numFmtId="190" formatCode="#,##0.000000000_);[Red]\(#,##0.000000000\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0.0"/>
    <numFmt numFmtId="199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4" fontId="0" fillId="0" borderId="0" xfId="15" applyNumberFormat="1" applyAlignment="1">
      <alignment/>
    </xf>
    <xf numFmtId="0" fontId="1" fillId="0" borderId="0" xfId="0" applyFont="1" applyAlignment="1">
      <alignment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Border="1" applyAlignment="1">
      <alignment horizontal="center"/>
    </xf>
    <xf numFmtId="184" fontId="0" fillId="0" borderId="2" xfId="15" applyNumberFormat="1" applyBorder="1" applyAlignment="1">
      <alignment/>
    </xf>
    <xf numFmtId="0" fontId="1" fillId="0" borderId="0" xfId="0" applyFont="1" applyAlignment="1">
      <alignment horizontal="center"/>
    </xf>
    <xf numFmtId="184" fontId="0" fillId="0" borderId="3" xfId="15" applyNumberFormat="1" applyBorder="1" applyAlignment="1">
      <alignment/>
    </xf>
    <xf numFmtId="184" fontId="0" fillId="0" borderId="4" xfId="15" applyNumberFormat="1" applyBorder="1" applyAlignment="1">
      <alignment/>
    </xf>
    <xf numFmtId="184" fontId="1" fillId="0" borderId="0" xfId="15" applyNumberFormat="1" applyFont="1" applyBorder="1" applyAlignment="1">
      <alignment/>
    </xf>
    <xf numFmtId="184" fontId="1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4" fontId="0" fillId="0" borderId="6" xfId="15" applyNumberFormat="1" applyBorder="1" applyAlignment="1">
      <alignment/>
    </xf>
    <xf numFmtId="184" fontId="0" fillId="0" borderId="6" xfId="15" applyNumberFormat="1" applyFont="1" applyBorder="1" applyAlignment="1">
      <alignment horizontal="center"/>
    </xf>
    <xf numFmtId="184" fontId="1" fillId="0" borderId="6" xfId="15" applyNumberFormat="1" applyFont="1" applyBorder="1" applyAlignment="1">
      <alignment/>
    </xf>
    <xf numFmtId="43" fontId="0" fillId="0" borderId="6" xfId="15" applyNumberFormat="1" applyBorder="1" applyAlignment="1">
      <alignment/>
    </xf>
    <xf numFmtId="43" fontId="0" fillId="0" borderId="6" xfId="15" applyBorder="1" applyAlignment="1">
      <alignment/>
    </xf>
    <xf numFmtId="183" fontId="1" fillId="0" borderId="6" xfId="15" applyNumberFormat="1" applyFont="1" applyBorder="1" applyAlignment="1">
      <alignment/>
    </xf>
    <xf numFmtId="183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2" width="4.7109375" style="0" customWidth="1"/>
    <col min="3" max="3" width="48.7109375" style="0" customWidth="1"/>
    <col min="4" max="4" width="4.7109375" style="0" customWidth="1"/>
    <col min="5" max="5" width="13.7109375" style="0" customWidth="1"/>
    <col min="6" max="7" width="4.7109375" style="0" customWidth="1"/>
    <col min="8" max="8" width="13.7109375" style="0" customWidth="1"/>
  </cols>
  <sheetData>
    <row r="1" spans="1:8" ht="12.75">
      <c r="A1" s="2"/>
      <c r="H1" s="2"/>
    </row>
    <row r="2" ht="12.75">
      <c r="A2" s="2" t="s">
        <v>0</v>
      </c>
    </row>
    <row r="3" ht="12.75">
      <c r="A3" s="2" t="s">
        <v>97</v>
      </c>
    </row>
    <row r="4" ht="12.75">
      <c r="A4" s="2"/>
    </row>
    <row r="5" ht="12.75">
      <c r="A5" s="2" t="s">
        <v>17</v>
      </c>
    </row>
    <row r="7" spans="5:8" ht="12.75">
      <c r="E7" s="8" t="s">
        <v>18</v>
      </c>
      <c r="H7" s="8" t="s">
        <v>19</v>
      </c>
    </row>
    <row r="8" spans="5:8" ht="12.75">
      <c r="E8" s="8" t="s">
        <v>20</v>
      </c>
      <c r="H8" s="8" t="s">
        <v>21</v>
      </c>
    </row>
    <row r="9" spans="5:8" ht="12.75">
      <c r="E9" s="8" t="s">
        <v>22</v>
      </c>
      <c r="H9" s="8" t="s">
        <v>23</v>
      </c>
    </row>
    <row r="10" spans="5:8" ht="12.75">
      <c r="E10" s="8" t="s">
        <v>24</v>
      </c>
      <c r="H10" s="8" t="s">
        <v>25</v>
      </c>
    </row>
    <row r="11" spans="5:8" ht="12.75">
      <c r="E11" s="8" t="s">
        <v>95</v>
      </c>
      <c r="H11" s="8" t="s">
        <v>26</v>
      </c>
    </row>
    <row r="12" spans="5:8" ht="12.75">
      <c r="E12" s="8" t="s">
        <v>1</v>
      </c>
      <c r="H12" s="8" t="s">
        <v>1</v>
      </c>
    </row>
    <row r="14" spans="5:8" ht="12.75">
      <c r="E14" s="1"/>
      <c r="H14" s="1"/>
    </row>
    <row r="15" spans="1:8" ht="12.75">
      <c r="A15">
        <v>1</v>
      </c>
      <c r="B15" t="s">
        <v>3</v>
      </c>
      <c r="E15" s="1">
        <v>309831</v>
      </c>
      <c r="H15" s="1">
        <v>338629</v>
      </c>
    </row>
    <row r="16" spans="1:8" ht="12.75">
      <c r="A16">
        <v>2</v>
      </c>
      <c r="B16" t="s">
        <v>27</v>
      </c>
      <c r="E16" s="1">
        <v>54747</v>
      </c>
      <c r="H16" s="1">
        <v>57797</v>
      </c>
    </row>
    <row r="17" spans="1:8" ht="12.75">
      <c r="A17">
        <v>3</v>
      </c>
      <c r="B17" t="s">
        <v>28</v>
      </c>
      <c r="E17" s="1">
        <v>36391</v>
      </c>
      <c r="H17" s="1">
        <v>36954</v>
      </c>
    </row>
    <row r="18" spans="1:8" ht="12.75">
      <c r="A18">
        <v>4</v>
      </c>
      <c r="B18" t="s">
        <v>29</v>
      </c>
      <c r="E18" s="1">
        <v>57401</v>
      </c>
      <c r="H18" s="1">
        <v>57043</v>
      </c>
    </row>
    <row r="19" spans="1:8" ht="12.75">
      <c r="A19">
        <v>5</v>
      </c>
      <c r="B19" t="s">
        <v>8</v>
      </c>
      <c r="E19" s="1">
        <v>73095</v>
      </c>
      <c r="H19" s="1">
        <v>74266</v>
      </c>
    </row>
    <row r="20" spans="1:8" ht="12.75">
      <c r="A20">
        <v>6</v>
      </c>
      <c r="B20" t="s">
        <v>9</v>
      </c>
      <c r="E20" s="1">
        <v>154</v>
      </c>
      <c r="H20" s="1">
        <v>686</v>
      </c>
    </row>
    <row r="21" spans="5:8" ht="12.75">
      <c r="E21" s="1"/>
      <c r="H21" s="1"/>
    </row>
    <row r="22" spans="1:8" ht="12.75">
      <c r="A22">
        <v>7</v>
      </c>
      <c r="B22" t="s">
        <v>4</v>
      </c>
      <c r="E22" s="1"/>
      <c r="H22" s="1"/>
    </row>
    <row r="23" spans="3:8" ht="12.75">
      <c r="C23" t="s">
        <v>5</v>
      </c>
      <c r="E23" s="7">
        <v>131668</v>
      </c>
      <c r="H23" s="7">
        <v>160980</v>
      </c>
    </row>
    <row r="24" spans="3:8" ht="12.75">
      <c r="C24" t="s">
        <v>30</v>
      </c>
      <c r="E24" s="9">
        <v>332130</v>
      </c>
      <c r="H24" s="9">
        <v>381401</v>
      </c>
    </row>
    <row r="25" spans="3:8" ht="12.75">
      <c r="C25" t="s">
        <v>31</v>
      </c>
      <c r="E25" s="9">
        <v>12822</v>
      </c>
      <c r="H25" s="9">
        <v>27372</v>
      </c>
    </row>
    <row r="26" spans="3:8" ht="12.75">
      <c r="C26" t="s">
        <v>32</v>
      </c>
      <c r="E26" s="9">
        <v>47081</v>
      </c>
      <c r="H26" s="9">
        <v>63282</v>
      </c>
    </row>
    <row r="27" spans="5:8" ht="12.75">
      <c r="E27" s="9"/>
      <c r="H27" s="9"/>
    </row>
    <row r="28" spans="5:8" ht="12.75">
      <c r="E28" s="10">
        <f>SUM(E23:E27)</f>
        <v>523701</v>
      </c>
      <c r="H28" s="10">
        <f>SUM(H23:H27)</f>
        <v>633035</v>
      </c>
    </row>
    <row r="29" spans="5:8" ht="12.75">
      <c r="E29" s="1"/>
      <c r="H29" s="4"/>
    </row>
    <row r="30" spans="1:8" ht="12.75">
      <c r="A30">
        <v>8</v>
      </c>
      <c r="B30" t="s">
        <v>6</v>
      </c>
      <c r="E30" s="1"/>
      <c r="H30" s="1"/>
    </row>
    <row r="31" spans="3:8" ht="12.75">
      <c r="C31" t="s">
        <v>15</v>
      </c>
      <c r="E31" s="7">
        <v>249035</v>
      </c>
      <c r="H31" s="7">
        <v>362304</v>
      </c>
    </row>
    <row r="32" spans="3:8" ht="12.75">
      <c r="C32" t="s">
        <v>33</v>
      </c>
      <c r="E32" s="9">
        <v>234630</v>
      </c>
      <c r="H32" s="9">
        <v>224674</v>
      </c>
    </row>
    <row r="33" spans="3:8" ht="12.75">
      <c r="C33" t="s">
        <v>34</v>
      </c>
      <c r="E33" s="9">
        <v>37043</v>
      </c>
      <c r="H33" s="9">
        <f>292776-224674</f>
        <v>68102</v>
      </c>
    </row>
    <row r="34" spans="3:8" ht="12.75">
      <c r="C34" t="s">
        <v>35</v>
      </c>
      <c r="E34" s="9">
        <v>7541</v>
      </c>
      <c r="H34" s="9">
        <v>9217</v>
      </c>
    </row>
    <row r="35" spans="5:8" ht="12.75">
      <c r="E35" s="9"/>
      <c r="H35" s="9"/>
    </row>
    <row r="36" spans="5:8" ht="12.75">
      <c r="E36" s="10">
        <f>SUM(E31:E35)</f>
        <v>528249</v>
      </c>
      <c r="H36" s="10">
        <f>SUM(H31:H35)</f>
        <v>664297</v>
      </c>
    </row>
    <row r="37" spans="5:8" ht="12.75">
      <c r="E37" s="1"/>
      <c r="H37" s="1"/>
    </row>
    <row r="38" spans="1:8" ht="12.75">
      <c r="A38">
        <v>9</v>
      </c>
      <c r="B38" t="s">
        <v>98</v>
      </c>
      <c r="E38" s="1">
        <f>E28-E36</f>
        <v>-4548</v>
      </c>
      <c r="H38" s="1">
        <f>H28-H36</f>
        <v>-31262</v>
      </c>
    </row>
    <row r="39" spans="5:8" ht="12.75">
      <c r="E39" s="1"/>
      <c r="H39" s="11"/>
    </row>
    <row r="40" spans="5:8" ht="13.5" thickBot="1">
      <c r="E40" s="12">
        <f>SUM(E15:E20)+E38</f>
        <v>527071</v>
      </c>
      <c r="H40" s="12">
        <f>SUM(H15:H20)+H38</f>
        <v>534113</v>
      </c>
    </row>
    <row r="41" spans="5:8" ht="13.5" thickTop="1">
      <c r="E41" s="1"/>
      <c r="H41" s="11"/>
    </row>
    <row r="42" spans="5:8" ht="12.75">
      <c r="E42" s="1"/>
      <c r="H42" s="1"/>
    </row>
    <row r="43" spans="1:8" ht="12.75">
      <c r="A43">
        <v>10</v>
      </c>
      <c r="B43" t="s">
        <v>36</v>
      </c>
      <c r="E43" s="1"/>
      <c r="H43" s="1"/>
    </row>
    <row r="44" spans="2:8" ht="12.75">
      <c r="B44" t="s">
        <v>10</v>
      </c>
      <c r="E44" s="1">
        <v>154686</v>
      </c>
      <c r="H44" s="1">
        <v>154686</v>
      </c>
    </row>
    <row r="45" spans="2:8" ht="12.75">
      <c r="B45" t="s">
        <v>37</v>
      </c>
      <c r="E45" s="1"/>
      <c r="H45" s="1"/>
    </row>
    <row r="46" spans="3:8" ht="12.75">
      <c r="C46" t="s">
        <v>14</v>
      </c>
      <c r="E46" s="1">
        <v>72266</v>
      </c>
      <c r="H46" s="1">
        <v>72266</v>
      </c>
    </row>
    <row r="47" spans="3:8" ht="12.75">
      <c r="C47" t="s">
        <v>91</v>
      </c>
      <c r="E47" s="1">
        <v>56241</v>
      </c>
      <c r="H47" s="1">
        <f>48019+7946</f>
        <v>55965</v>
      </c>
    </row>
    <row r="48" spans="3:8" ht="12.75">
      <c r="C48" t="s">
        <v>92</v>
      </c>
      <c r="E48" s="1">
        <v>-37940</v>
      </c>
      <c r="H48" s="1">
        <f>-18228</f>
        <v>-18228</v>
      </c>
    </row>
    <row r="49" spans="3:8" ht="12.75">
      <c r="C49" t="s">
        <v>11</v>
      </c>
      <c r="E49" s="1">
        <v>-10822</v>
      </c>
      <c r="H49" s="1">
        <f>-1531</f>
        <v>-1531</v>
      </c>
    </row>
    <row r="50" spans="5:8" ht="12.75">
      <c r="E50" s="3"/>
      <c r="H50" s="3"/>
    </row>
    <row r="51" spans="5:8" ht="12.75">
      <c r="E51" s="1">
        <f>SUM(E44:E50)</f>
        <v>234431</v>
      </c>
      <c r="H51" s="1">
        <f>SUM(H44:H50)</f>
        <v>263158</v>
      </c>
    </row>
    <row r="52" spans="5:8" ht="12.75">
      <c r="E52" s="1"/>
      <c r="H52" s="1"/>
    </row>
    <row r="53" spans="1:8" ht="12.75">
      <c r="A53">
        <v>11</v>
      </c>
      <c r="B53" t="s">
        <v>12</v>
      </c>
      <c r="E53" s="1">
        <v>25631</v>
      </c>
      <c r="H53" s="1">
        <v>26599</v>
      </c>
    </row>
    <row r="54" spans="1:8" ht="12.75">
      <c r="A54">
        <v>12</v>
      </c>
      <c r="B54" t="s">
        <v>16</v>
      </c>
      <c r="E54" s="1">
        <v>266361</v>
      </c>
      <c r="H54" s="1">
        <v>243628</v>
      </c>
    </row>
    <row r="55" spans="1:8" ht="12.75">
      <c r="A55">
        <v>13</v>
      </c>
      <c r="B55" t="s">
        <v>38</v>
      </c>
      <c r="E55" s="1">
        <v>648</v>
      </c>
      <c r="H55" s="1">
        <v>728</v>
      </c>
    </row>
    <row r="56" spans="5:8" ht="12.75">
      <c r="E56" s="1"/>
      <c r="H56" s="1"/>
    </row>
    <row r="57" spans="5:8" ht="13.5" thickBot="1">
      <c r="E57" s="12">
        <f>SUM(E51:E56)</f>
        <v>527071</v>
      </c>
      <c r="H57" s="12">
        <f>SUM(H51:H56)</f>
        <v>534113</v>
      </c>
    </row>
    <row r="58" spans="5:8" ht="13.5" thickTop="1">
      <c r="E58" s="1"/>
      <c r="H58" s="1"/>
    </row>
    <row r="59" spans="5:8" ht="12.75">
      <c r="E59" s="1"/>
      <c r="H59" s="1"/>
    </row>
    <row r="60" spans="1:8" ht="13.5" thickBot="1">
      <c r="A60">
        <v>14</v>
      </c>
      <c r="B60" t="s">
        <v>39</v>
      </c>
      <c r="E60" s="22">
        <f>(E51-E19-E20)/(E44*2)*100</f>
        <v>52.0997375328084</v>
      </c>
      <c r="F60" s="23"/>
      <c r="G60" s="23"/>
      <c r="H60" s="22">
        <f>(H51-H19-H20)/(H44*2)*100</f>
        <v>60.83485253998423</v>
      </c>
    </row>
    <row r="61" spans="5:8" ht="13.5" thickTop="1">
      <c r="E61" s="1"/>
      <c r="H61" s="1"/>
    </row>
    <row r="62" spans="5:8" ht="12.75">
      <c r="E62" s="1"/>
      <c r="H62" s="1"/>
    </row>
    <row r="63" spans="5:8" ht="12.75">
      <c r="E63" s="1"/>
      <c r="H63" s="1"/>
    </row>
    <row r="64" spans="5:8" ht="12.75">
      <c r="E64" s="1"/>
      <c r="H64" s="1"/>
    </row>
    <row r="65" spans="5:8" ht="12.75">
      <c r="E65" s="1"/>
      <c r="H65" s="1"/>
    </row>
    <row r="66" spans="5:8" ht="12.75">
      <c r="E66" s="1"/>
      <c r="H66" s="1"/>
    </row>
    <row r="67" spans="5:8" ht="12.75">
      <c r="E67" s="1"/>
      <c r="H67" s="1"/>
    </row>
    <row r="68" spans="5:8" ht="12.75">
      <c r="E68" s="1"/>
      <c r="H68" s="1"/>
    </row>
    <row r="69" spans="5:8" ht="12.75">
      <c r="E69" s="1"/>
      <c r="H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</sheetData>
  <printOptions/>
  <pageMargins left="0.75" right="0.75" top="1" bottom="1" header="0.5" footer="0.5"/>
  <pageSetup horizontalDpi="180" verticalDpi="180" orientation="portrait" paperSize="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5" zoomScaleNormal="75" workbookViewId="0" topLeftCell="A52">
      <selection activeCell="E63" sqref="E63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31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3.710937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4.140625" style="0" customWidth="1"/>
    <col min="13" max="13" width="2.7109375" style="0" customWidth="1"/>
  </cols>
  <sheetData>
    <row r="1" ht="12.75">
      <c r="A1" s="2" t="s">
        <v>0</v>
      </c>
    </row>
    <row r="2" ht="12.75">
      <c r="A2" s="2" t="s">
        <v>94</v>
      </c>
    </row>
    <row r="3" ht="12.75">
      <c r="A3" s="2" t="s">
        <v>93</v>
      </c>
    </row>
    <row r="4" ht="12.75">
      <c r="A4" s="2"/>
    </row>
    <row r="5" ht="12.75">
      <c r="A5" s="2" t="s">
        <v>40</v>
      </c>
    </row>
    <row r="7" ht="12.75">
      <c r="A7" s="2"/>
    </row>
    <row r="8" spans="1:12" ht="12.75">
      <c r="A8" s="2"/>
      <c r="F8" s="24" t="s">
        <v>41</v>
      </c>
      <c r="G8" s="25"/>
      <c r="H8" s="26"/>
      <c r="J8" s="24" t="s">
        <v>42</v>
      </c>
      <c r="K8" s="25"/>
      <c r="L8" s="26"/>
    </row>
    <row r="9" spans="6:12" ht="12.75">
      <c r="F9" s="2"/>
      <c r="G9" s="13"/>
      <c r="H9" s="14" t="s">
        <v>21</v>
      </c>
      <c r="I9" s="13"/>
      <c r="J9" s="14"/>
      <c r="K9" s="13"/>
      <c r="L9" s="14" t="s">
        <v>21</v>
      </c>
    </row>
    <row r="10" spans="6:12" ht="12.75">
      <c r="F10" s="14" t="s">
        <v>2</v>
      </c>
      <c r="G10" s="13"/>
      <c r="H10" s="14" t="s">
        <v>43</v>
      </c>
      <c r="I10" s="13"/>
      <c r="J10" s="14" t="s">
        <v>2</v>
      </c>
      <c r="K10" s="13"/>
      <c r="L10" s="14" t="s">
        <v>43</v>
      </c>
    </row>
    <row r="11" spans="6:12" ht="12.75">
      <c r="F11" s="14" t="s">
        <v>43</v>
      </c>
      <c r="G11" s="13"/>
      <c r="H11" s="14" t="s">
        <v>44</v>
      </c>
      <c r="I11" s="13"/>
      <c r="J11" s="14" t="s">
        <v>43</v>
      </c>
      <c r="K11" s="13"/>
      <c r="L11" s="14" t="s">
        <v>44</v>
      </c>
    </row>
    <row r="12" spans="6:12" ht="12.75">
      <c r="F12" s="14" t="s">
        <v>24</v>
      </c>
      <c r="G12" s="13"/>
      <c r="H12" s="14" t="s">
        <v>24</v>
      </c>
      <c r="I12" s="13"/>
      <c r="J12" s="14" t="s">
        <v>45</v>
      </c>
      <c r="K12" s="13"/>
      <c r="L12" s="14" t="s">
        <v>46</v>
      </c>
    </row>
    <row r="13" spans="6:12" ht="12.75">
      <c r="F13" s="14" t="s">
        <v>95</v>
      </c>
      <c r="G13" s="13"/>
      <c r="H13" s="14" t="s">
        <v>96</v>
      </c>
      <c r="I13" s="13"/>
      <c r="J13" s="14" t="s">
        <v>95</v>
      </c>
      <c r="K13" s="13"/>
      <c r="L13" s="14" t="s">
        <v>96</v>
      </c>
    </row>
    <row r="14" spans="6:12" ht="12.75">
      <c r="F14" s="14" t="s">
        <v>1</v>
      </c>
      <c r="G14" s="13"/>
      <c r="H14" s="14" t="s">
        <v>1</v>
      </c>
      <c r="I14" s="13"/>
      <c r="J14" s="14" t="s">
        <v>1</v>
      </c>
      <c r="K14" s="13"/>
      <c r="L14" s="14" t="s">
        <v>1</v>
      </c>
    </row>
    <row r="15" spans="6:12" ht="12.75">
      <c r="F15" s="14"/>
      <c r="G15" s="13"/>
      <c r="H15" s="14"/>
      <c r="I15" s="13"/>
      <c r="J15" s="14"/>
      <c r="K15" s="13"/>
      <c r="L15" s="14"/>
    </row>
    <row r="16" spans="6:12" ht="12.75">
      <c r="F16" s="15"/>
      <c r="G16" s="16"/>
      <c r="H16" s="16"/>
      <c r="I16" s="16"/>
      <c r="J16" s="15"/>
      <c r="K16" s="16"/>
      <c r="L16" s="15"/>
    </row>
    <row r="17" spans="1:12" ht="13.5" thickBot="1">
      <c r="A17">
        <v>1</v>
      </c>
      <c r="B17" t="s">
        <v>47</v>
      </c>
      <c r="C17" t="s">
        <v>13</v>
      </c>
      <c r="F17" s="17">
        <v>265448</v>
      </c>
      <c r="G17" s="1"/>
      <c r="H17" s="18">
        <v>371808</v>
      </c>
      <c r="I17" s="1"/>
      <c r="J17" s="17">
        <v>878489</v>
      </c>
      <c r="K17" s="1"/>
      <c r="L17" s="18">
        <v>1033906</v>
      </c>
    </row>
    <row r="18" spans="6:12" ht="13.5" thickTop="1">
      <c r="F18" s="1"/>
      <c r="G18" s="1"/>
      <c r="H18" s="1"/>
      <c r="I18" s="1"/>
      <c r="J18" s="1"/>
      <c r="K18" s="1"/>
      <c r="L18" s="1"/>
    </row>
    <row r="19" spans="2:12" ht="13.5" thickBot="1">
      <c r="B19" t="s">
        <v>48</v>
      </c>
      <c r="C19" t="s">
        <v>49</v>
      </c>
      <c r="F19" s="17">
        <v>0</v>
      </c>
      <c r="G19" s="1"/>
      <c r="H19" s="18">
        <v>38</v>
      </c>
      <c r="I19" s="1"/>
      <c r="J19" s="17">
        <v>0</v>
      </c>
      <c r="K19" s="1"/>
      <c r="L19" s="18">
        <v>122</v>
      </c>
    </row>
    <row r="20" spans="6:12" ht="13.5" thickTop="1">
      <c r="F20" s="1"/>
      <c r="G20" s="1"/>
      <c r="H20" s="1"/>
      <c r="I20" s="1"/>
      <c r="J20" s="1"/>
      <c r="K20" s="1"/>
      <c r="L20" s="1"/>
    </row>
    <row r="21" spans="2:12" ht="13.5" thickBot="1">
      <c r="B21" t="s">
        <v>50</v>
      </c>
      <c r="C21" t="s">
        <v>51</v>
      </c>
      <c r="F21" s="17">
        <v>1396</v>
      </c>
      <c r="G21" s="1"/>
      <c r="H21" s="18">
        <v>227</v>
      </c>
      <c r="I21" s="1"/>
      <c r="J21" s="17">
        <v>2841</v>
      </c>
      <c r="K21" s="1"/>
      <c r="L21" s="18">
        <v>1484</v>
      </c>
    </row>
    <row r="22" spans="6:12" ht="13.5" thickTop="1">
      <c r="F22" s="1"/>
      <c r="G22" s="1"/>
      <c r="H22" s="1"/>
      <c r="I22" s="1"/>
      <c r="J22" s="1"/>
      <c r="K22" s="1"/>
      <c r="L22" s="1"/>
    </row>
    <row r="23" spans="1:12" ht="12.75">
      <c r="A23">
        <v>2</v>
      </c>
      <c r="B23" t="s">
        <v>47</v>
      </c>
      <c r="C23" t="s">
        <v>52</v>
      </c>
      <c r="F23" s="1">
        <v>11769</v>
      </c>
      <c r="G23" s="1"/>
      <c r="H23" s="1">
        <v>13245</v>
      </c>
      <c r="I23" s="1"/>
      <c r="J23" s="4">
        <v>39576</v>
      </c>
      <c r="K23" s="1"/>
      <c r="L23" s="1">
        <v>31093</v>
      </c>
    </row>
    <row r="24" spans="3:12" ht="12.75">
      <c r="C24" t="s">
        <v>53</v>
      </c>
      <c r="F24" s="1"/>
      <c r="G24" s="1"/>
      <c r="H24" s="1"/>
      <c r="I24" s="1"/>
      <c r="J24" s="1"/>
      <c r="K24" s="1"/>
      <c r="L24" s="1"/>
    </row>
    <row r="25" spans="3:12" ht="12.75">
      <c r="C25" t="s">
        <v>54</v>
      </c>
      <c r="F25" s="1"/>
      <c r="G25" s="1"/>
      <c r="H25" s="1"/>
      <c r="I25" s="1"/>
      <c r="J25" s="1"/>
      <c r="K25" s="1"/>
      <c r="L25" s="1"/>
    </row>
    <row r="26" spans="3:12" ht="12.75">
      <c r="C26" t="s">
        <v>55</v>
      </c>
      <c r="F26" s="1"/>
      <c r="G26" s="1"/>
      <c r="H26" s="5"/>
      <c r="I26" s="1"/>
      <c r="J26" s="1"/>
      <c r="K26" s="1"/>
      <c r="L26" s="5"/>
    </row>
    <row r="27" spans="6:12" ht="12.75">
      <c r="F27" s="1"/>
      <c r="G27" s="1"/>
      <c r="H27" s="1"/>
      <c r="I27" s="1"/>
      <c r="J27" s="1"/>
      <c r="K27" s="1"/>
      <c r="L27" s="1"/>
    </row>
    <row r="28" spans="2:12" ht="12.75">
      <c r="B28" t="s">
        <v>48</v>
      </c>
      <c r="C28" t="s">
        <v>56</v>
      </c>
      <c r="F28" s="1">
        <v>-11830</v>
      </c>
      <c r="G28" s="1"/>
      <c r="H28" s="5">
        <v>-10064</v>
      </c>
      <c r="I28" s="1"/>
      <c r="J28" s="4">
        <v>-41506</v>
      </c>
      <c r="K28" s="1"/>
      <c r="L28" s="5">
        <v>-28212</v>
      </c>
    </row>
    <row r="29" spans="6:12" ht="12.75">
      <c r="F29" s="1"/>
      <c r="G29" s="1"/>
      <c r="H29" s="1"/>
      <c r="I29" s="1"/>
      <c r="J29" s="1"/>
      <c r="K29" s="1"/>
      <c r="L29" s="1"/>
    </row>
    <row r="30" spans="2:12" ht="12.75">
      <c r="B30" t="s">
        <v>57</v>
      </c>
      <c r="C30" t="s">
        <v>58</v>
      </c>
      <c r="F30" s="1">
        <v>-4609</v>
      </c>
      <c r="G30" s="1"/>
      <c r="H30" s="5">
        <v>-3981</v>
      </c>
      <c r="I30" s="1"/>
      <c r="J30" s="4">
        <v>-13479</v>
      </c>
      <c r="K30" s="1"/>
      <c r="L30" s="5">
        <v>-10691</v>
      </c>
    </row>
    <row r="31" spans="6:12" ht="12.75">
      <c r="F31" s="1"/>
      <c r="G31" s="1"/>
      <c r="H31" s="1"/>
      <c r="I31" s="1"/>
      <c r="J31" s="1"/>
      <c r="K31" s="1"/>
      <c r="L31" s="1"/>
    </row>
    <row r="32" spans="2:12" ht="12.75">
      <c r="B32" t="s">
        <v>59</v>
      </c>
      <c r="C32" t="s">
        <v>60</v>
      </c>
      <c r="F32" s="1">
        <v>-32</v>
      </c>
      <c r="G32" s="1"/>
      <c r="H32" s="5">
        <v>0</v>
      </c>
      <c r="I32" s="1"/>
      <c r="J32" s="4">
        <v>2979</v>
      </c>
      <c r="K32" s="1"/>
      <c r="L32" s="5">
        <v>29</v>
      </c>
    </row>
    <row r="33" spans="6:12" ht="12.75">
      <c r="F33" s="3"/>
      <c r="G33" s="1"/>
      <c r="H33" s="3"/>
      <c r="I33" s="1"/>
      <c r="J33" s="3"/>
      <c r="K33" s="1"/>
      <c r="L33" s="3"/>
    </row>
    <row r="34" spans="2:12" ht="12.75">
      <c r="B34" t="s">
        <v>61</v>
      </c>
      <c r="C34" t="s">
        <v>62</v>
      </c>
      <c r="F34" s="1">
        <f>SUM(F23:F33)</f>
        <v>-4702</v>
      </c>
      <c r="G34" s="1"/>
      <c r="H34" s="1">
        <f>SUM(H23:H33)</f>
        <v>-800</v>
      </c>
      <c r="I34" s="1"/>
      <c r="J34" s="1">
        <f>SUM(J23:J33)</f>
        <v>-12430</v>
      </c>
      <c r="K34" s="1"/>
      <c r="L34" s="1">
        <f>SUM(L23:L33)</f>
        <v>-7781</v>
      </c>
    </row>
    <row r="35" spans="3:12" ht="12.75">
      <c r="C35" t="s">
        <v>53</v>
      </c>
      <c r="F35" s="1"/>
      <c r="G35" s="1"/>
      <c r="H35" s="1"/>
      <c r="I35" s="1"/>
      <c r="J35" s="1"/>
      <c r="K35" s="1"/>
      <c r="L35" s="1"/>
    </row>
    <row r="36" spans="3:12" ht="12.75">
      <c r="C36" t="s">
        <v>63</v>
      </c>
      <c r="F36" s="1"/>
      <c r="G36" s="1"/>
      <c r="H36" s="1"/>
      <c r="I36" s="1"/>
      <c r="J36" s="1"/>
      <c r="K36" s="1"/>
      <c r="L36" s="1"/>
    </row>
    <row r="37" spans="3:12" ht="12.75">
      <c r="C37" t="s">
        <v>64</v>
      </c>
      <c r="F37" s="1"/>
      <c r="G37" s="1"/>
      <c r="H37" s="5"/>
      <c r="I37" s="1"/>
      <c r="J37" s="1"/>
      <c r="K37" s="1"/>
      <c r="L37" s="5"/>
    </row>
    <row r="38" spans="6:12" ht="12.75">
      <c r="F38" s="1"/>
      <c r="G38" s="1"/>
      <c r="H38" s="1"/>
      <c r="I38" s="1"/>
      <c r="J38" s="1"/>
      <c r="K38" s="1"/>
      <c r="L38" s="1"/>
    </row>
    <row r="39" spans="2:12" ht="12.75">
      <c r="B39" t="s">
        <v>65</v>
      </c>
      <c r="C39" t="s">
        <v>66</v>
      </c>
      <c r="F39" s="1">
        <v>-444</v>
      </c>
      <c r="G39" s="1"/>
      <c r="H39" s="5">
        <v>-931</v>
      </c>
      <c r="I39" s="1"/>
      <c r="J39" s="4">
        <v>-2101</v>
      </c>
      <c r="K39" s="1"/>
      <c r="L39" s="5">
        <v>-2959</v>
      </c>
    </row>
    <row r="40" spans="3:12" ht="12.75">
      <c r="C40" t="s">
        <v>67</v>
      </c>
      <c r="F40" s="1"/>
      <c r="G40" s="1"/>
      <c r="H40" s="1"/>
      <c r="I40" s="1"/>
      <c r="J40" s="1"/>
      <c r="K40" s="1"/>
      <c r="L40" s="1"/>
    </row>
    <row r="41" spans="6:12" ht="12.75">
      <c r="F41" s="3"/>
      <c r="G41" s="1"/>
      <c r="H41" s="3"/>
      <c r="I41" s="1"/>
      <c r="J41" s="3"/>
      <c r="K41" s="1"/>
      <c r="L41" s="3"/>
    </row>
    <row r="42" spans="2:12" ht="12.75">
      <c r="B42" t="s">
        <v>68</v>
      </c>
      <c r="C42" t="s">
        <v>69</v>
      </c>
      <c r="F42" s="1">
        <f>SUM(F34:F41)</f>
        <v>-5146</v>
      </c>
      <c r="G42" s="1"/>
      <c r="H42" s="1">
        <f>SUM(H34:H41)</f>
        <v>-1731</v>
      </c>
      <c r="I42" s="1"/>
      <c r="J42" s="1">
        <f>SUM(J34:J41)</f>
        <v>-14531</v>
      </c>
      <c r="K42" s="1"/>
      <c r="L42" s="1">
        <f>SUM(L34:L41)</f>
        <v>-10740</v>
      </c>
    </row>
    <row r="43" spans="3:12" ht="12.75">
      <c r="C43" t="s">
        <v>55</v>
      </c>
      <c r="F43" s="1"/>
      <c r="G43" s="1"/>
      <c r="H43" s="5"/>
      <c r="I43" s="1"/>
      <c r="J43" s="1"/>
      <c r="K43" s="1"/>
      <c r="L43" s="5"/>
    </row>
    <row r="44" spans="6:12" ht="12.75">
      <c r="F44" s="1"/>
      <c r="G44" s="1"/>
      <c r="H44" s="1"/>
      <c r="I44" s="1"/>
      <c r="J44" s="1"/>
      <c r="K44" s="1"/>
      <c r="L44" s="1"/>
    </row>
    <row r="45" spans="2:12" ht="12.75">
      <c r="B45" t="s">
        <v>70</v>
      </c>
      <c r="C45" t="s">
        <v>7</v>
      </c>
      <c r="F45" s="1">
        <v>-1293</v>
      </c>
      <c r="G45" s="1"/>
      <c r="H45" s="5">
        <v>-2861</v>
      </c>
      <c r="I45" s="1"/>
      <c r="J45" s="4">
        <v>-3742</v>
      </c>
      <c r="K45" s="1"/>
      <c r="L45" s="5">
        <v>-8373</v>
      </c>
    </row>
    <row r="46" spans="6:12" ht="12.75">
      <c r="F46" s="3"/>
      <c r="G46" s="1"/>
      <c r="H46" s="3"/>
      <c r="I46" s="1"/>
      <c r="J46" s="3"/>
      <c r="K46" s="1"/>
      <c r="L46" s="3"/>
    </row>
    <row r="47" spans="2:12" ht="12.75">
      <c r="B47" t="s">
        <v>71</v>
      </c>
      <c r="C47" t="s">
        <v>71</v>
      </c>
      <c r="D47" t="s">
        <v>72</v>
      </c>
      <c r="F47" s="1">
        <f>SUM(F42:F46)</f>
        <v>-6439</v>
      </c>
      <c r="G47" s="1"/>
      <c r="H47" s="1">
        <f>SUM(H42:H46)</f>
        <v>-4592</v>
      </c>
      <c r="I47" s="1"/>
      <c r="J47" s="1">
        <f>SUM(J42:J46)</f>
        <v>-18273</v>
      </c>
      <c r="K47" s="1"/>
      <c r="L47" s="1">
        <f>SUM(L42:L46)</f>
        <v>-19113</v>
      </c>
    </row>
    <row r="48" spans="4:12" ht="12.75">
      <c r="D48" t="s">
        <v>73</v>
      </c>
      <c r="F48" s="1"/>
      <c r="G48" s="1"/>
      <c r="H48" s="5"/>
      <c r="I48" s="1"/>
      <c r="J48" s="1"/>
      <c r="K48" s="1"/>
      <c r="L48" s="5"/>
    </row>
    <row r="49" spans="6:12" ht="12.75">
      <c r="F49" s="1"/>
      <c r="G49" s="1"/>
      <c r="H49" s="1"/>
      <c r="I49" s="1"/>
      <c r="J49" s="1"/>
      <c r="K49" s="1"/>
      <c r="L49" s="1"/>
    </row>
    <row r="50" spans="3:12" ht="12.75">
      <c r="C50" t="s">
        <v>74</v>
      </c>
      <c r="D50" t="s">
        <v>75</v>
      </c>
      <c r="F50" s="1">
        <v>-116</v>
      </c>
      <c r="G50" s="1"/>
      <c r="H50" s="5">
        <v>-1576</v>
      </c>
      <c r="I50" s="1"/>
      <c r="J50" s="4">
        <v>-1439</v>
      </c>
      <c r="K50" s="1"/>
      <c r="L50" s="5">
        <v>-3583</v>
      </c>
    </row>
    <row r="51" spans="6:12" ht="12.75">
      <c r="F51" s="3"/>
      <c r="G51" s="1"/>
      <c r="H51" s="3"/>
      <c r="I51" s="1"/>
      <c r="J51" s="3"/>
      <c r="K51" s="1"/>
      <c r="L51" s="3"/>
    </row>
    <row r="52" spans="2:12" ht="12.75">
      <c r="B52" t="s">
        <v>76</v>
      </c>
      <c r="C52" t="s">
        <v>77</v>
      </c>
      <c r="F52" s="1">
        <f>SUM(F47:F51)</f>
        <v>-6555</v>
      </c>
      <c r="G52" s="1"/>
      <c r="H52" s="1">
        <f>SUM(H47:H51)</f>
        <v>-6168</v>
      </c>
      <c r="I52" s="1"/>
      <c r="J52" s="1">
        <f>SUM(J47:J51)</f>
        <v>-19712</v>
      </c>
      <c r="K52" s="1"/>
      <c r="L52" s="1">
        <f>SUM(L47:L51)</f>
        <v>-22696</v>
      </c>
    </row>
    <row r="53" spans="3:12" ht="12.75">
      <c r="C53" t="s">
        <v>78</v>
      </c>
      <c r="F53" s="1"/>
      <c r="G53" s="1"/>
      <c r="H53" s="5"/>
      <c r="I53" s="1"/>
      <c r="J53" s="1"/>
      <c r="K53" s="1"/>
      <c r="L53" s="5"/>
    </row>
    <row r="54" spans="6:12" ht="12.75">
      <c r="F54" s="1"/>
      <c r="G54" s="1"/>
      <c r="H54" s="1"/>
      <c r="I54" s="1"/>
      <c r="J54" s="1"/>
      <c r="K54" s="1"/>
      <c r="L54" s="1"/>
    </row>
    <row r="55" spans="2:12" ht="12.75">
      <c r="B55" t="s">
        <v>79</v>
      </c>
      <c r="C55" t="s">
        <v>71</v>
      </c>
      <c r="D55" t="s">
        <v>80</v>
      </c>
      <c r="F55" s="1">
        <v>0</v>
      </c>
      <c r="G55" s="1"/>
      <c r="H55" s="5">
        <v>0</v>
      </c>
      <c r="I55" s="1"/>
      <c r="J55" s="4">
        <v>0</v>
      </c>
      <c r="K55" s="1"/>
      <c r="L55" s="5">
        <v>0</v>
      </c>
    </row>
    <row r="56" spans="3:12" ht="12.75">
      <c r="C56" t="s">
        <v>74</v>
      </c>
      <c r="D56" t="s">
        <v>75</v>
      </c>
      <c r="F56" s="1">
        <v>0</v>
      </c>
      <c r="G56" s="1"/>
      <c r="H56" s="5">
        <v>0</v>
      </c>
      <c r="I56" s="1"/>
      <c r="J56" s="4">
        <v>0</v>
      </c>
      <c r="K56" s="1"/>
      <c r="L56" s="5">
        <v>0</v>
      </c>
    </row>
    <row r="57" spans="3:12" ht="12.75">
      <c r="C57" t="s">
        <v>81</v>
      </c>
      <c r="D57" t="s">
        <v>82</v>
      </c>
      <c r="F57" s="1">
        <v>0</v>
      </c>
      <c r="G57" s="1"/>
      <c r="H57" s="1">
        <v>0</v>
      </c>
      <c r="I57" s="1"/>
      <c r="J57" s="4">
        <v>0</v>
      </c>
      <c r="K57" s="1"/>
      <c r="L57" s="1">
        <v>0</v>
      </c>
    </row>
    <row r="58" spans="4:12" ht="12.75">
      <c r="D58" t="s">
        <v>78</v>
      </c>
      <c r="F58" s="1"/>
      <c r="G58" s="1"/>
      <c r="H58" s="5"/>
      <c r="I58" s="1"/>
      <c r="J58" s="1"/>
      <c r="K58" s="1"/>
      <c r="L58" s="5"/>
    </row>
    <row r="59" spans="6:12" ht="12.75">
      <c r="F59" s="3"/>
      <c r="G59" s="1"/>
      <c r="H59" s="3"/>
      <c r="I59" s="1"/>
      <c r="J59" s="3"/>
      <c r="K59" s="1"/>
      <c r="L59" s="3"/>
    </row>
    <row r="60" spans="2:12" ht="12.75">
      <c r="B60" t="s">
        <v>83</v>
      </c>
      <c r="C60" t="s">
        <v>84</v>
      </c>
      <c r="F60" s="1">
        <f>SUM(F52:F59)</f>
        <v>-6555</v>
      </c>
      <c r="G60" s="1"/>
      <c r="H60" s="1">
        <f>SUM(H52:H59)</f>
        <v>-6168</v>
      </c>
      <c r="I60" s="1"/>
      <c r="J60" s="1">
        <f>SUM(J52:J59)</f>
        <v>-19712</v>
      </c>
      <c r="K60" s="1"/>
      <c r="L60" s="1">
        <f>SUM(L52:L59)</f>
        <v>-22696</v>
      </c>
    </row>
    <row r="61" spans="3:12" ht="12.75">
      <c r="C61" t="s">
        <v>85</v>
      </c>
      <c r="F61" s="1"/>
      <c r="G61" s="1"/>
      <c r="H61" s="1"/>
      <c r="I61" s="1"/>
      <c r="J61" s="1"/>
      <c r="K61" s="1"/>
      <c r="L61" s="1"/>
    </row>
    <row r="62" spans="3:12" ht="13.5" thickBot="1">
      <c r="C62" t="s">
        <v>86</v>
      </c>
      <c r="F62" s="19"/>
      <c r="G62" s="1"/>
      <c r="H62" s="18"/>
      <c r="I62" s="1"/>
      <c r="J62" s="19"/>
      <c r="K62" s="1"/>
      <c r="L62" s="18"/>
    </row>
    <row r="63" spans="6:12" ht="13.5" thickTop="1">
      <c r="F63" s="11"/>
      <c r="G63" s="1"/>
      <c r="H63" s="6"/>
      <c r="I63" s="1"/>
      <c r="J63" s="11"/>
      <c r="K63" s="1"/>
      <c r="L63" s="6"/>
    </row>
    <row r="64" spans="1:12" ht="12.75">
      <c r="A64">
        <v>3</v>
      </c>
      <c r="B64" t="s">
        <v>47</v>
      </c>
      <c r="C64" t="s">
        <v>89</v>
      </c>
      <c r="F64" s="1"/>
      <c r="G64" s="1"/>
      <c r="H64" s="1"/>
      <c r="I64" s="1"/>
      <c r="J64" s="1"/>
      <c r="K64" s="1"/>
      <c r="L64" s="1"/>
    </row>
    <row r="65" ht="12.75">
      <c r="C65" t="s">
        <v>88</v>
      </c>
    </row>
    <row r="66" ht="12.75">
      <c r="C66" t="s">
        <v>87</v>
      </c>
    </row>
    <row r="68" spans="3:12" ht="13.5" thickBot="1">
      <c r="C68" t="s">
        <v>71</v>
      </c>
      <c r="D68" t="s">
        <v>90</v>
      </c>
      <c r="F68" s="21">
        <f>SUM(F60/(QRBS!H44*2))*100</f>
        <v>-2.118808424808968</v>
      </c>
      <c r="H68" s="20">
        <f>-2</f>
        <v>-2</v>
      </c>
      <c r="J68" s="20">
        <f>SUM(J60/(QRBS!H44*2))*100</f>
        <v>-6.371617340935831</v>
      </c>
      <c r="L68" s="20">
        <f>-7.34</f>
        <v>-7.34</v>
      </c>
    </row>
    <row r="69" ht="13.5" thickTop="1"/>
    <row r="73" ht="12.75">
      <c r="B73" s="2"/>
    </row>
  </sheetData>
  <mergeCells count="2">
    <mergeCell ref="F8:H8"/>
    <mergeCell ref="J8:L8"/>
  </mergeCells>
  <printOptions/>
  <pageMargins left="0.75" right="0.5" top="0.75" bottom="0.5" header="0.5" footer="0.5"/>
  <pageSetup horizontalDpi="180" verticalDpi="180" orientation="portrait" paperSize="4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Holdings Berhad</dc:creator>
  <cp:keywords/>
  <dc:description/>
  <cp:lastModifiedBy>JOHAN HOLDINGS BERHAD</cp:lastModifiedBy>
  <cp:lastPrinted>2000-12-21T08:38:14Z</cp:lastPrinted>
  <dcterms:created xsi:type="dcterms:W3CDTF">1996-09-04T08:46:14Z</dcterms:created>
  <dcterms:modified xsi:type="dcterms:W3CDTF">2000-12-07T15:31:58Z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